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IS" sheetId="1" r:id="rId1"/>
    <sheet name="BS" sheetId="2" r:id="rId2"/>
    <sheet name="Equity" sheetId="3" r:id="rId3"/>
    <sheet name="CF" sheetId="4" r:id="rId4"/>
  </sheets>
  <definedNames>
    <definedName name="_xlnm.Print_Area" localSheetId="3">'CF'!$A$1:$F$77</definedName>
    <definedName name="Z_2505B8EA_00F8_4075_A7C8_A681F956F3BB_.wvu.PrintArea" localSheetId="3" hidden="1">'CF'!$A$1:$F$77</definedName>
    <definedName name="Z_34F7BF16_8B1C_4A91_B2FC_032324B47373_.wvu.PrintArea" localSheetId="3" hidden="1">'CF'!$A$1:$F$77</definedName>
    <definedName name="Z_34F7BF16_8B1C_4A91_B2FC_032324B47373_.wvu.Rows" localSheetId="1" hidden="1">'BS'!$46:$46,'BS'!$48:$48</definedName>
    <definedName name="Z_4EEE1B8F_1E7D_4316_96AB_00056CFEAEBD_.wvu.PrintArea" localSheetId="3" hidden="1">'CF'!$A$1:$F$77</definedName>
    <definedName name="Z_F285216A_1478_437E_A321_6C2220026AAC_.wvu.PrintArea" localSheetId="3" hidden="1">'CF'!$A$1:$F$77</definedName>
  </definedNames>
  <calcPr fullCalcOnLoad="1"/>
</workbook>
</file>

<file path=xl/sharedStrings.xml><?xml version="1.0" encoding="utf-8"?>
<sst xmlns="http://schemas.openxmlformats.org/spreadsheetml/2006/main" count="212" uniqueCount="149">
  <si>
    <t>OCEANCASH PACIFIC BERHAD</t>
  </si>
  <si>
    <t>(Company No : 590636-M)</t>
  </si>
  <si>
    <t>(Incorporated in Malaysia)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</si>
  <si>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</si>
  <si>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</si>
  <si>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</si>
  <si>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</si>
  <si>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</si>
  <si>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</si>
  <si>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</si>
  <si>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</si>
  <si>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PERIOD</t>
  </si>
  <si>
    <t>RM'000</t>
  </si>
  <si>
    <t>Revenue</t>
  </si>
  <si>
    <t>N/A</t>
  </si>
  <si>
    <t>Other Income</t>
  </si>
  <si>
    <t>EBITDA</t>
  </si>
  <si>
    <t>Finance Cost</t>
  </si>
  <si>
    <t>Depreciation</t>
  </si>
  <si>
    <t>Profit before Taxation</t>
  </si>
  <si>
    <t>Taxation</t>
  </si>
  <si>
    <t>Weighted average number of</t>
  </si>
  <si>
    <t>shares in issue ('000)</t>
  </si>
  <si>
    <t>Basic Earnings Per Share (sen)</t>
  </si>
  <si>
    <t>Diluted Earnings Per Share (sen)</t>
  </si>
  <si>
    <t>Dividend Per Share (sen)</t>
  </si>
  <si>
    <t>(UNAUDITED)</t>
  </si>
  <si>
    <t>(AUDITED)</t>
  </si>
  <si>
    <t>AS AT</t>
  </si>
  <si>
    <t>Inventories</t>
  </si>
  <si>
    <t>Trade receivables</t>
  </si>
  <si>
    <t>Tax assets</t>
  </si>
  <si>
    <t>Cash and bank balances</t>
  </si>
  <si>
    <t>Trade payables</t>
  </si>
  <si>
    <t>Other payables and accruals</t>
  </si>
  <si>
    <t>Share capital</t>
  </si>
  <si>
    <t>Share premium</t>
  </si>
  <si>
    <t>Retained profits</t>
  </si>
  <si>
    <t>Minority interest</t>
  </si>
  <si>
    <t>Deferred taxation</t>
  </si>
  <si>
    <t>TO DATE</t>
  </si>
  <si>
    <t>CASH FLOWS FROM OPERATING ACTIVITIES</t>
  </si>
  <si>
    <t>Profit before taxation</t>
  </si>
  <si>
    <t>Adjustment for:-</t>
  </si>
  <si>
    <t>Interest income</t>
  </si>
  <si>
    <t>Operating profit before working capital changes</t>
  </si>
  <si>
    <t>Net changes in current assets</t>
  </si>
  <si>
    <t>Net changes in current liabilities</t>
  </si>
  <si>
    <t>CASH FROM OPERATIONS</t>
  </si>
  <si>
    <t>Interest paid</t>
  </si>
  <si>
    <t>Tax paid</t>
  </si>
  <si>
    <t>CASH FLOWS FOR INVESTING ACTIVITIES</t>
  </si>
  <si>
    <t>Purchase of property, plant and equipment</t>
  </si>
  <si>
    <t>NET CASH FOR INVESTING ACTIVITIES</t>
  </si>
  <si>
    <t>CASH FLOWS FROM FINANCING ACTIVITIES</t>
  </si>
  <si>
    <t>Repayments of bankers' acceptances/trust receipts</t>
  </si>
  <si>
    <t>Repayments of hire purchase payables</t>
  </si>
  <si>
    <t>Proceeds from term loan</t>
  </si>
  <si>
    <t>Repayments of term loans</t>
  </si>
  <si>
    <t>Proceeds from share issued</t>
  </si>
  <si>
    <t>Listing expenses</t>
  </si>
  <si>
    <t>NET CASH FROM FINANCING ACTIVITIES</t>
  </si>
  <si>
    <t>NET (DECREASE)/INCREASE IN CASH AND</t>
  </si>
  <si>
    <t>CASH AND CASH EQUIVALENTS</t>
  </si>
  <si>
    <t xml:space="preserve">AT BEGINNING OF THE FINANCIAL </t>
  </si>
  <si>
    <t>AT END OF THE FINANCIAL</t>
  </si>
  <si>
    <t>Bank overdraft</t>
  </si>
  <si>
    <t>Deposits with financial institutions</t>
  </si>
  <si>
    <t>Proceeds from disposal of property, plant and equipment</t>
  </si>
  <si>
    <t>UNAUDITED CONDENSED CONSOLIDATED INCOME STATEMENT</t>
  </si>
  <si>
    <t>UNAUDITED CONDENSED CONSOLIDATED STATEMENT OF CHANGES IN EQUITY</t>
  </si>
  <si>
    <t>UNAUDITED CONDENSED CONSOLIDATED BALANCE SHEETS</t>
  </si>
  <si>
    <t>UNAUDITED CONDENSED CONSOLIDATED CASH FLOW STATEMENT</t>
  </si>
  <si>
    <t xml:space="preserve">The unaudited Condensed Consolidated Cashflow Statement should be read in conjunction </t>
  </si>
  <si>
    <t xml:space="preserve">The unaudited Condensed Consolidated Income Statement should be read in conjunction with the notes to the quarterly report and the audited financial </t>
  </si>
  <si>
    <t xml:space="preserve">The unaudited Condensed Consolidated Balance Sheet should be read in conjunction with the notes to the quarterly report and the audited financial </t>
  </si>
  <si>
    <t xml:space="preserve">with the notes to the quarterly report and the audited financial statements for the financial </t>
  </si>
  <si>
    <t>Short term investment</t>
  </si>
  <si>
    <t>Short term borrowings</t>
  </si>
  <si>
    <t>Reserve on consolidation</t>
  </si>
  <si>
    <t>Net profit for the year</t>
  </si>
  <si>
    <t>Non-operating item</t>
  </si>
  <si>
    <t>Dividend income</t>
  </si>
  <si>
    <t>Interest expense</t>
  </si>
  <si>
    <t>Amount owing to directors</t>
  </si>
  <si>
    <t>Amortisation of consolidated reserve</t>
  </si>
  <si>
    <t>Cash and cash equivalents included in the cash flow statements comprise the following: -</t>
  </si>
  <si>
    <t>Amount due to directors</t>
  </si>
  <si>
    <t>Fixed deposit with licensed bank</t>
  </si>
  <si>
    <t>N/A   Not applicable</t>
  </si>
  <si>
    <t>Interest received</t>
  </si>
  <si>
    <t>(Acquisition of 12.24% of subsidiary)</t>
  </si>
  <si>
    <t>31.12.2005</t>
  </si>
  <si>
    <t>Balance as at 31.12.2005</t>
  </si>
  <si>
    <t>Unrealised gain on foreign exchange</t>
  </si>
  <si>
    <t>Tax refund</t>
  </si>
  <si>
    <t>Net assets per ordinary share (sen)</t>
  </si>
  <si>
    <t>NET CASHFLOW FROM OPERATING ACTIVITIES</t>
  </si>
  <si>
    <t>Long term borrowings</t>
  </si>
  <si>
    <t>EQUITY AND LIABILITIES</t>
  </si>
  <si>
    <t>Total equity</t>
  </si>
  <si>
    <t>Total liabilities</t>
  </si>
  <si>
    <t>Attributable to:-</t>
  </si>
  <si>
    <t>Equity holders of the parent</t>
  </si>
  <si>
    <t>Share</t>
  </si>
  <si>
    <t>Capital</t>
  </si>
  <si>
    <t>Premium</t>
  </si>
  <si>
    <t>Accumulated</t>
  </si>
  <si>
    <t>Total</t>
  </si>
  <si>
    <t>Minority Interest</t>
  </si>
  <si>
    <t>Total Equity</t>
  </si>
  <si>
    <t>Attributable To Equity Holder Of The Parent</t>
  </si>
  <si>
    <t>Balance as at 01.01.2005</t>
  </si>
  <si>
    <t>Reserve On</t>
  </si>
  <si>
    <t>Consolidation</t>
  </si>
  <si>
    <t>Changes in accounting policy</t>
  </si>
  <si>
    <t>Net profit for the period</t>
  </si>
  <si>
    <t>ASSETS</t>
  </si>
  <si>
    <t>Non-current Assets</t>
  </si>
  <si>
    <t>Prepaid lease payments</t>
  </si>
  <si>
    <t>Current assets</t>
  </si>
  <si>
    <t>TOTAL ASSETS</t>
  </si>
  <si>
    <t>Equity attributable to equity holders of the parent</t>
  </si>
  <si>
    <t>Non-current liabilities</t>
  </si>
  <si>
    <t>Current liabilities</t>
  </si>
  <si>
    <t>TOTAL EQUITY AND LIABILITIES</t>
  </si>
  <si>
    <t>Restated balance as at 31.12.2005</t>
  </si>
  <si>
    <t>Insurance claim</t>
  </si>
  <si>
    <t>Acquisition of subsidiary</t>
  </si>
  <si>
    <t>statements for the financial year ended 31 December 2005.</t>
  </si>
  <si>
    <t>Property, plant and equipment</t>
  </si>
  <si>
    <t>Other receivables, deposit and prepayments</t>
  </si>
  <si>
    <t>Loss on disposal of property, plant and equipment</t>
  </si>
  <si>
    <t>Withdrawal/(purchase) of investment</t>
  </si>
  <si>
    <t>year ended 31 December 2005.</t>
  </si>
  <si>
    <t>CASH EQUIVALENTS</t>
  </si>
  <si>
    <t>Note:</t>
  </si>
  <si>
    <t>Note</t>
  </si>
  <si>
    <t>A2(a)</t>
  </si>
  <si>
    <t>Profit</t>
  </si>
  <si>
    <t xml:space="preserve">FOR THE QUARTER ENDED 30 JUNE 2006 </t>
  </si>
  <si>
    <t>30.06.2006</t>
  </si>
  <si>
    <t>30.06.2005</t>
  </si>
  <si>
    <t xml:space="preserve">AS AT 30 JUNE 2006 </t>
  </si>
  <si>
    <t>Balance as at 30.06.2006</t>
  </si>
  <si>
    <t>Profit for the Period</t>
  </si>
  <si>
    <t>Depreciation and prepaid lease payments</t>
  </si>
  <si>
    <t>for the financial year ended 31 December 2005.</t>
  </si>
  <si>
    <t>The unaudited Condensed Consolidated Statement of Changes in Equity should be read in conjunction with the notes to the quarterly report and the audited financial statements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</si>
</sst>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</numFmts>
  <fonts count="6">
    <font>
      <sz val="10"/>
      <name val="Book Antiqua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b/>
      <u val="single"/>
      <sz val="10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79" fontId="4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179" fontId="4" fillId="0" borderId="0" xfId="15" applyNumberFormat="1" applyFont="1" applyBorder="1" applyAlignment="1">
      <alignment/>
    </xf>
    <xf numFmtId="179" fontId="0" fillId="0" borderId="0" xfId="15" applyNumberFormat="1" applyFont="1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79" fontId="0" fillId="0" borderId="0" xfId="15" applyNumberFormat="1" applyFont="1" applyAlignment="1">
      <alignment horizontal="center"/>
    </xf>
    <xf numFmtId="179" fontId="0" fillId="0" borderId="2" xfId="15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179" fontId="0" fillId="0" borderId="1" xfId="15" applyNumberFormat="1" applyFont="1" applyBorder="1" applyAlignment="1">
      <alignment/>
    </xf>
    <xf numFmtId="179" fontId="0" fillId="0" borderId="1" xfId="15" applyNumberFormat="1" applyFont="1" applyBorder="1" applyAlignment="1">
      <alignment horizontal="center"/>
    </xf>
    <xf numFmtId="179" fontId="0" fillId="0" borderId="0" xfId="0" applyNumberFormat="1" applyFont="1" applyAlignment="1">
      <alignment/>
    </xf>
    <xf numFmtId="179" fontId="0" fillId="0" borderId="2" xfId="15" applyNumberFormat="1" applyFont="1" applyBorder="1" applyAlignment="1">
      <alignment horizontal="center"/>
    </xf>
    <xf numFmtId="179" fontId="0" fillId="0" borderId="3" xfId="15" applyNumberFormat="1" applyFont="1" applyBorder="1" applyAlignment="1">
      <alignment/>
    </xf>
    <xf numFmtId="179" fontId="0" fillId="0" borderId="0" xfId="15" applyNumberFormat="1" applyFont="1" applyBorder="1" applyAlignment="1">
      <alignment/>
    </xf>
    <xf numFmtId="179" fontId="0" fillId="0" borderId="3" xfId="15" applyNumberFormat="1" applyFont="1" applyBorder="1" applyAlignment="1">
      <alignment horizontal="center"/>
    </xf>
    <xf numFmtId="43" fontId="0" fillId="0" borderId="0" xfId="15" applyNumberFormat="1" applyFont="1" applyAlignment="1">
      <alignment/>
    </xf>
    <xf numFmtId="43" fontId="0" fillId="0" borderId="0" xfId="15" applyNumberFormat="1" applyFont="1" applyAlignment="1">
      <alignment horizontal="right"/>
    </xf>
    <xf numFmtId="179" fontId="0" fillId="0" borderId="0" xfId="15" applyNumberFormat="1" applyFont="1" applyAlignment="1">
      <alignment horizontal="right"/>
    </xf>
    <xf numFmtId="0" fontId="0" fillId="0" borderId="0" xfId="0" applyFont="1" applyAlignment="1">
      <alignment horizontal="right"/>
    </xf>
    <xf numFmtId="179" fontId="0" fillId="0" borderId="4" xfId="15" applyNumberFormat="1" applyFont="1" applyBorder="1" applyAlignment="1">
      <alignment/>
    </xf>
    <xf numFmtId="179" fontId="0" fillId="0" borderId="5" xfId="15" applyNumberFormat="1" applyFont="1" applyBorder="1" applyAlignment="1">
      <alignment/>
    </xf>
    <xf numFmtId="179" fontId="0" fillId="0" borderId="6" xfId="15" applyNumberFormat="1" applyFont="1" applyBorder="1" applyAlignment="1">
      <alignment/>
    </xf>
    <xf numFmtId="179" fontId="0" fillId="0" borderId="7" xfId="15" applyNumberFormat="1" applyFont="1" applyBorder="1" applyAlignment="1">
      <alignment/>
    </xf>
    <xf numFmtId="179" fontId="0" fillId="0" borderId="2" xfId="15" applyNumberFormat="1" applyFont="1" applyBorder="1" applyAlignment="1">
      <alignment horizontal="right"/>
    </xf>
    <xf numFmtId="179" fontId="0" fillId="0" borderId="0" xfId="15" applyNumberFormat="1" applyFont="1" applyBorder="1" applyAlignment="1">
      <alignment horizontal="right"/>
    </xf>
    <xf numFmtId="179" fontId="0" fillId="0" borderId="8" xfId="15" applyNumberFormat="1" applyFont="1" applyBorder="1" applyAlignment="1">
      <alignment/>
    </xf>
    <xf numFmtId="179" fontId="0" fillId="0" borderId="0" xfId="15" applyNumberFormat="1" applyFont="1" applyBorder="1" applyAlignment="1">
      <alignment horizontal="center"/>
    </xf>
    <xf numFmtId="179" fontId="0" fillId="0" borderId="9" xfId="15" applyNumberFormat="1" applyFont="1" applyBorder="1" applyAlignment="1">
      <alignment/>
    </xf>
    <xf numFmtId="2" fontId="0" fillId="0" borderId="0" xfId="0" applyNumberFormat="1" applyFont="1" applyAlignment="1">
      <alignment/>
    </xf>
    <xf numFmtId="179" fontId="1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zoomScaleSheetLayoutView="100" workbookViewId="0" topLeftCell="A24">
      <selection activeCell="J41" sqref="J41"/>
    </sheetView>
  </sheetViews>
  <sheetFormatPr defaultColWidth="9.140625" defaultRowHeight="13.5"/>
  <cols>
    <col min="1" max="1" width="28.140625" style="8" customWidth="1"/>
    <col min="2" max="2" width="1.57421875" style="8" customWidth="1"/>
    <col min="3" max="3" width="15.140625" style="8" customWidth="1"/>
    <col min="4" max="4" width="2.28125" style="8" customWidth="1"/>
    <col min="5" max="5" width="18.7109375" style="8" customWidth="1"/>
    <col min="6" max="6" width="2.28125" style="8" customWidth="1"/>
    <col min="7" max="7" width="13.8515625" style="8" customWidth="1"/>
    <col min="8" max="8" width="2.28125" style="8" customWidth="1"/>
    <col min="9" max="9" width="20.00390625" style="8" customWidth="1"/>
    <col min="10" max="16384" width="9.140625" style="8" customWidth="1"/>
  </cols>
  <sheetData>
    <row r="1" spans="1:2" ht="16.5">
      <c r="A1" s="2" t="s">
        <v>0</v>
      </c>
      <c r="B1" s="2"/>
    </row>
    <row r="2" ht="13.5">
      <c r="A2" s="8" t="s">
        <v>1</v>
      </c>
    </row>
    <row r="3" ht="13.5">
      <c r="A3" s="8" t="s">
        <v>2</v>
      </c>
    </row>
    <row r="5" spans="1:2" ht="16.5">
      <c r="A5" s="2" t="s">
        <v>69</v>
      </c>
      <c r="B5" s="2"/>
    </row>
    <row r="6" spans="1:2" ht="16.5">
      <c r="A6" s="2" t="s">
        <v>140</v>
      </c>
      <c r="B6" s="2"/>
    </row>
    <row r="7" spans="1:2" ht="15">
      <c r="A7" s="1" t="s">
        <v>3</v>
      </c>
      <c r="B7" s="1"/>
    </row>
    <row r="8" spans="1:2" ht="15">
      <c r="A8" s="1"/>
      <c r="B8" s="1"/>
    </row>
    <row r="9" spans="1:9" ht="15">
      <c r="A9" s="1"/>
      <c r="B9" s="1"/>
      <c r="C9" s="14" t="s">
        <v>4</v>
      </c>
      <c r="D9" s="14"/>
      <c r="E9" s="14"/>
      <c r="F9" s="4"/>
      <c r="G9" s="14" t="s">
        <v>5</v>
      </c>
      <c r="H9" s="14"/>
      <c r="I9" s="14"/>
    </row>
    <row r="10" spans="1:9" ht="8.25" customHeight="1">
      <c r="A10" s="1"/>
      <c r="B10" s="1"/>
      <c r="C10" s="3"/>
      <c r="D10" s="3"/>
      <c r="E10" s="3"/>
      <c r="F10" s="4"/>
      <c r="G10" s="3"/>
      <c r="H10" s="3"/>
      <c r="I10" s="3"/>
    </row>
    <row r="11" spans="3:9" ht="15">
      <c r="C11" s="4" t="s">
        <v>6</v>
      </c>
      <c r="D11" s="4"/>
      <c r="E11" s="4" t="s">
        <v>7</v>
      </c>
      <c r="F11" s="4"/>
      <c r="G11" s="4" t="s">
        <v>6</v>
      </c>
      <c r="H11" s="4"/>
      <c r="I11" s="4" t="s">
        <v>7</v>
      </c>
    </row>
    <row r="12" spans="3:9" ht="15">
      <c r="C12" s="4" t="s">
        <v>8</v>
      </c>
      <c r="D12" s="4"/>
      <c r="E12" s="4" t="s">
        <v>9</v>
      </c>
      <c r="F12" s="4"/>
      <c r="G12" s="4" t="s">
        <v>8</v>
      </c>
      <c r="H12" s="4"/>
      <c r="I12" s="4" t="s">
        <v>9</v>
      </c>
    </row>
    <row r="13" spans="3:9" ht="15">
      <c r="C13" s="4" t="s">
        <v>10</v>
      </c>
      <c r="D13" s="4"/>
      <c r="E13" s="4" t="s">
        <v>10</v>
      </c>
      <c r="F13" s="4"/>
      <c r="G13" s="4" t="s">
        <v>40</v>
      </c>
      <c r="H13" s="4"/>
      <c r="I13" s="4" t="s">
        <v>11</v>
      </c>
    </row>
    <row r="14" spans="3:9" ht="15">
      <c r="C14" s="5" t="s">
        <v>141</v>
      </c>
      <c r="D14" s="5"/>
      <c r="E14" s="5" t="s">
        <v>142</v>
      </c>
      <c r="F14" s="5"/>
      <c r="G14" s="5" t="s">
        <v>141</v>
      </c>
      <c r="H14" s="5"/>
      <c r="I14" s="5" t="s">
        <v>142</v>
      </c>
    </row>
    <row r="15" spans="3:9" ht="15">
      <c r="C15" s="6" t="s">
        <v>12</v>
      </c>
      <c r="D15" s="6"/>
      <c r="E15" s="6" t="s">
        <v>12</v>
      </c>
      <c r="F15" s="6"/>
      <c r="G15" s="6" t="s">
        <v>12</v>
      </c>
      <c r="H15" s="6"/>
      <c r="I15" s="6" t="s">
        <v>12</v>
      </c>
    </row>
    <row r="16" spans="3:9" ht="13.5">
      <c r="C16" s="21"/>
      <c r="D16" s="21"/>
      <c r="E16" s="21"/>
      <c r="F16" s="21"/>
      <c r="G16" s="21"/>
      <c r="H16" s="21"/>
      <c r="I16" s="21"/>
    </row>
    <row r="17" spans="1:9" ht="14.25" thickBot="1">
      <c r="A17" s="8" t="s">
        <v>13</v>
      </c>
      <c r="C17" s="22">
        <v>8085</v>
      </c>
      <c r="E17" s="23">
        <v>9185</v>
      </c>
      <c r="F17" s="13"/>
      <c r="G17" s="22">
        <v>15917</v>
      </c>
      <c r="H17" s="13"/>
      <c r="I17" s="23">
        <v>17111</v>
      </c>
    </row>
    <row r="18" spans="3:9" ht="13.5">
      <c r="C18" s="13"/>
      <c r="E18" s="17"/>
      <c r="F18" s="13"/>
      <c r="G18" s="13"/>
      <c r="H18" s="13"/>
      <c r="I18" s="17"/>
    </row>
    <row r="19" spans="1:9" ht="13.5">
      <c r="A19" s="8" t="s">
        <v>15</v>
      </c>
      <c r="C19" s="13">
        <v>40</v>
      </c>
      <c r="E19" s="17">
        <v>131</v>
      </c>
      <c r="F19" s="13"/>
      <c r="G19" s="13">
        <v>168</v>
      </c>
      <c r="H19" s="13"/>
      <c r="I19" s="17">
        <v>264</v>
      </c>
    </row>
    <row r="20" spans="1:9" ht="13.5">
      <c r="A20" s="24"/>
      <c r="C20" s="18"/>
      <c r="E20" s="25"/>
      <c r="F20" s="13"/>
      <c r="G20" s="18"/>
      <c r="H20" s="13"/>
      <c r="I20" s="25"/>
    </row>
    <row r="21" spans="1:9" ht="13.5">
      <c r="A21" s="8" t="s">
        <v>16</v>
      </c>
      <c r="C21" s="13">
        <v>1231</v>
      </c>
      <c r="E21" s="17">
        <v>1405</v>
      </c>
      <c r="F21" s="13"/>
      <c r="G21" s="13">
        <v>2215</v>
      </c>
      <c r="H21" s="13"/>
      <c r="I21" s="17">
        <v>2622</v>
      </c>
    </row>
    <row r="22" spans="1:9" ht="13.5">
      <c r="A22" s="24"/>
      <c r="C22" s="13"/>
      <c r="E22" s="17"/>
      <c r="F22" s="13"/>
      <c r="G22" s="13"/>
      <c r="H22" s="13"/>
      <c r="I22" s="17"/>
    </row>
    <row r="23" spans="1:9" ht="13.5">
      <c r="A23" s="8" t="s">
        <v>17</v>
      </c>
      <c r="C23" s="13">
        <v>-305</v>
      </c>
      <c r="E23" s="17">
        <v>-158</v>
      </c>
      <c r="F23" s="13"/>
      <c r="G23" s="13">
        <v>-532</v>
      </c>
      <c r="H23" s="13"/>
      <c r="I23" s="17">
        <v>-289</v>
      </c>
    </row>
    <row r="24" spans="3:9" ht="13.5">
      <c r="C24" s="13"/>
      <c r="E24" s="17"/>
      <c r="F24" s="13"/>
      <c r="G24" s="13"/>
      <c r="H24" s="13"/>
      <c r="I24" s="17"/>
    </row>
    <row r="25" spans="1:9" ht="13.5">
      <c r="A25" s="8" t="s">
        <v>18</v>
      </c>
      <c r="C25" s="13">
        <v>-647</v>
      </c>
      <c r="E25" s="17">
        <v>-619</v>
      </c>
      <c r="F25" s="13"/>
      <c r="G25" s="13">
        <v>-1326</v>
      </c>
      <c r="H25" s="13"/>
      <c r="I25" s="17">
        <v>-1224</v>
      </c>
    </row>
    <row r="26" spans="3:9" ht="13.5">
      <c r="C26" s="18"/>
      <c r="E26" s="25"/>
      <c r="F26" s="13"/>
      <c r="G26" s="18"/>
      <c r="H26" s="13"/>
      <c r="I26" s="25"/>
    </row>
    <row r="27" spans="1:9" ht="13.5">
      <c r="A27" s="8" t="s">
        <v>19</v>
      </c>
      <c r="C27" s="13">
        <f>SUM(C21:C26)</f>
        <v>279</v>
      </c>
      <c r="E27" s="13">
        <f>SUM(E21:E26)</f>
        <v>628</v>
      </c>
      <c r="F27" s="13"/>
      <c r="G27" s="13">
        <f>SUM(G21:G26)</f>
        <v>357</v>
      </c>
      <c r="H27" s="13"/>
      <c r="I27" s="13">
        <f>SUM(I21:I26)</f>
        <v>1109</v>
      </c>
    </row>
    <row r="28" spans="3:9" ht="13.5">
      <c r="C28" s="13"/>
      <c r="E28" s="17"/>
      <c r="F28" s="13"/>
      <c r="G28" s="13"/>
      <c r="H28" s="13"/>
      <c r="I28" s="17"/>
    </row>
    <row r="29" spans="1:9" ht="13.5">
      <c r="A29" s="8" t="s">
        <v>20</v>
      </c>
      <c r="C29" s="13">
        <v>-29</v>
      </c>
      <c r="E29" s="17">
        <v>-236</v>
      </c>
      <c r="F29" s="13"/>
      <c r="G29" s="13">
        <v>75</v>
      </c>
      <c r="H29" s="13"/>
      <c r="I29" s="17">
        <v>-312</v>
      </c>
    </row>
    <row r="30" spans="3:9" ht="13.5">
      <c r="C30" s="18"/>
      <c r="E30" s="25"/>
      <c r="F30" s="13"/>
      <c r="G30" s="18"/>
      <c r="H30" s="13"/>
      <c r="I30" s="25"/>
    </row>
    <row r="31" spans="1:9" ht="14.25" thickBot="1">
      <c r="A31" s="8" t="s">
        <v>145</v>
      </c>
      <c r="C31" s="26">
        <f>SUM(C27:C30)</f>
        <v>250</v>
      </c>
      <c r="E31" s="26">
        <f>SUM(E27:E30)</f>
        <v>392</v>
      </c>
      <c r="F31" s="13"/>
      <c r="G31" s="26">
        <f>SUM(G27:G30)</f>
        <v>432</v>
      </c>
      <c r="H31" s="13"/>
      <c r="I31" s="26">
        <f>SUM(I27:I30)</f>
        <v>797</v>
      </c>
    </row>
    <row r="32" spans="3:9" ht="14.25" thickTop="1">
      <c r="C32" s="13"/>
      <c r="E32" s="17"/>
      <c r="F32" s="13"/>
      <c r="G32" s="13"/>
      <c r="H32" s="13"/>
      <c r="I32" s="17"/>
    </row>
    <row r="33" spans="3:9" ht="13.5">
      <c r="C33" s="27"/>
      <c r="E33" s="27"/>
      <c r="F33" s="13"/>
      <c r="G33" s="27"/>
      <c r="H33" s="13"/>
      <c r="I33" s="27"/>
    </row>
    <row r="34" spans="1:9" ht="13.5">
      <c r="A34" s="8" t="s">
        <v>102</v>
      </c>
      <c r="C34" s="27"/>
      <c r="E34" s="27"/>
      <c r="F34" s="13"/>
      <c r="G34" s="27"/>
      <c r="H34" s="13"/>
      <c r="I34" s="27"/>
    </row>
    <row r="35" spans="1:9" ht="13.5">
      <c r="A35" s="8" t="s">
        <v>103</v>
      </c>
      <c r="C35" s="27">
        <v>250</v>
      </c>
      <c r="E35" s="27">
        <v>364</v>
      </c>
      <c r="F35" s="13"/>
      <c r="G35" s="27">
        <v>432</v>
      </c>
      <c r="H35" s="13"/>
      <c r="I35" s="27">
        <v>666</v>
      </c>
    </row>
    <row r="36" spans="1:9" ht="13.5">
      <c r="A36" s="8" t="s">
        <v>38</v>
      </c>
      <c r="C36" s="27">
        <v>0</v>
      </c>
      <c r="E36" s="27">
        <v>28</v>
      </c>
      <c r="F36" s="13"/>
      <c r="G36" s="27">
        <v>0</v>
      </c>
      <c r="H36" s="13"/>
      <c r="I36" s="27">
        <v>131</v>
      </c>
    </row>
    <row r="37" spans="3:9" ht="14.25" thickBot="1">
      <c r="C37" s="28">
        <f>SUM(C35:C36)</f>
        <v>250</v>
      </c>
      <c r="E37" s="28">
        <f>SUM(E35:E36)</f>
        <v>392</v>
      </c>
      <c r="F37" s="13"/>
      <c r="G37" s="28">
        <f>SUM(G35:G36)</f>
        <v>432</v>
      </c>
      <c r="H37" s="13"/>
      <c r="I37" s="28">
        <f>SUM(I35:I36)</f>
        <v>797</v>
      </c>
    </row>
    <row r="38" spans="1:9" ht="14.25" thickTop="1">
      <c r="A38" s="8" t="s">
        <v>21</v>
      </c>
      <c r="C38" s="13"/>
      <c r="E38" s="17"/>
      <c r="F38" s="13"/>
      <c r="G38" s="13"/>
      <c r="H38" s="13"/>
      <c r="I38" s="17"/>
    </row>
    <row r="39" spans="1:9" ht="13.5">
      <c r="A39" s="8" t="s">
        <v>22</v>
      </c>
      <c r="C39" s="13">
        <v>223000</v>
      </c>
      <c r="E39" s="17">
        <v>223000</v>
      </c>
      <c r="F39" s="13"/>
      <c r="G39" s="13">
        <v>223000</v>
      </c>
      <c r="H39" s="13"/>
      <c r="I39" s="17">
        <v>223000</v>
      </c>
    </row>
    <row r="40" spans="3:9" ht="13.5">
      <c r="C40" s="13"/>
      <c r="E40" s="17"/>
      <c r="F40" s="13"/>
      <c r="G40" s="13"/>
      <c r="H40" s="13"/>
      <c r="I40" s="17"/>
    </row>
    <row r="41" spans="1:9" ht="13.5">
      <c r="A41" s="8" t="s">
        <v>23</v>
      </c>
      <c r="C41" s="29">
        <f>C31/C39*100</f>
        <v>0.11210762331838565</v>
      </c>
      <c r="E41" s="29">
        <v>0.16</v>
      </c>
      <c r="F41" s="13"/>
      <c r="G41" s="29">
        <f>G31/G39*100</f>
        <v>0.1937219730941704</v>
      </c>
      <c r="H41" s="13"/>
      <c r="I41" s="29">
        <v>0.3</v>
      </c>
    </row>
    <row r="42" spans="3:9" ht="13.5">
      <c r="C42" s="29"/>
      <c r="E42" s="17"/>
      <c r="F42" s="13"/>
      <c r="G42" s="13"/>
      <c r="H42" s="13"/>
      <c r="I42" s="17"/>
    </row>
    <row r="43" spans="1:9" ht="13.5">
      <c r="A43" s="8" t="s">
        <v>24</v>
      </c>
      <c r="C43" s="30" t="s">
        <v>14</v>
      </c>
      <c r="E43" s="31" t="s">
        <v>14</v>
      </c>
      <c r="F43" s="13"/>
      <c r="G43" s="31" t="s">
        <v>14</v>
      </c>
      <c r="H43" s="13"/>
      <c r="I43" s="31" t="s">
        <v>14</v>
      </c>
    </row>
    <row r="44" spans="3:9" ht="13.5">
      <c r="C44" s="30"/>
      <c r="E44" s="31"/>
      <c r="F44" s="13"/>
      <c r="G44" s="31"/>
      <c r="H44" s="13"/>
      <c r="I44" s="31"/>
    </row>
    <row r="45" spans="1:9" ht="13.5">
      <c r="A45" s="8" t="s">
        <v>25</v>
      </c>
      <c r="C45" s="30" t="s">
        <v>14</v>
      </c>
      <c r="E45" s="32" t="s">
        <v>14</v>
      </c>
      <c r="G45" s="32" t="s">
        <v>14</v>
      </c>
      <c r="I45" s="32" t="s">
        <v>14</v>
      </c>
    </row>
    <row r="46" spans="3:7" ht="13.5">
      <c r="C46" s="13"/>
      <c r="G46" s="13"/>
    </row>
    <row r="47" ht="13.5">
      <c r="A47" s="8" t="s">
        <v>74</v>
      </c>
    </row>
    <row r="48" ht="13.5">
      <c r="A48" s="8" t="s">
        <v>129</v>
      </c>
    </row>
    <row r="50" ht="14.25">
      <c r="A50" s="15" t="s">
        <v>136</v>
      </c>
    </row>
    <row r="51" ht="13.5">
      <c r="A51" s="9" t="s">
        <v>89</v>
      </c>
    </row>
  </sheetData>
  <printOptions/>
  <pageMargins left="0.73" right="0.14" top="0.8" bottom="0.61" header="0.5" footer="0.33"/>
  <pageSetup horizontalDpi="600" verticalDpi="600" orientation="portrait" paperSize="9" scale="73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showGridLines="0" zoomScaleSheetLayoutView="100" workbookViewId="0" topLeftCell="A46">
      <selection activeCell="A57" sqref="A57"/>
    </sheetView>
  </sheetViews>
  <sheetFormatPr defaultColWidth="9.140625" defaultRowHeight="13.5"/>
  <cols>
    <col min="1" max="1" width="49.00390625" style="8" customWidth="1"/>
    <col min="2" max="2" width="4.140625" style="8" customWidth="1"/>
    <col min="3" max="3" width="22.7109375" style="8" customWidth="1"/>
    <col min="4" max="4" width="4.7109375" style="8" customWidth="1"/>
    <col min="5" max="5" width="23.7109375" style="8" customWidth="1"/>
    <col min="6" max="16384" width="9.140625" style="8" customWidth="1"/>
  </cols>
  <sheetData>
    <row r="1" ht="16.5">
      <c r="A1" s="2" t="s">
        <v>0</v>
      </c>
    </row>
    <row r="2" ht="13.5">
      <c r="A2" s="8" t="s">
        <v>1</v>
      </c>
    </row>
    <row r="3" ht="13.5">
      <c r="A3" s="8" t="s">
        <v>2</v>
      </c>
    </row>
    <row r="5" ht="16.5">
      <c r="A5" s="2" t="s">
        <v>71</v>
      </c>
    </row>
    <row r="6" ht="16.5">
      <c r="A6" s="2" t="s">
        <v>143</v>
      </c>
    </row>
    <row r="7" ht="15">
      <c r="A7" s="1" t="s">
        <v>3</v>
      </c>
    </row>
    <row r="8" ht="15">
      <c r="A8" s="1"/>
    </row>
    <row r="9" spans="1:5" ht="15.75" thickBot="1">
      <c r="A9" s="1"/>
      <c r="C9" s="7" t="s">
        <v>26</v>
      </c>
      <c r="E9" s="7" t="s">
        <v>27</v>
      </c>
    </row>
    <row r="10" ht="15">
      <c r="A10" s="1"/>
    </row>
    <row r="11" spans="1:5" ht="15">
      <c r="A11" s="1"/>
      <c r="C11" s="4" t="s">
        <v>28</v>
      </c>
      <c r="D11" s="4"/>
      <c r="E11" s="4" t="s">
        <v>28</v>
      </c>
    </row>
    <row r="12" spans="3:5" ht="15">
      <c r="C12" s="5" t="s">
        <v>141</v>
      </c>
      <c r="D12" s="4"/>
      <c r="E12" s="5" t="s">
        <v>92</v>
      </c>
    </row>
    <row r="13" spans="3:5" ht="15">
      <c r="C13" s="5" t="s">
        <v>12</v>
      </c>
      <c r="D13" s="4"/>
      <c r="E13" s="5" t="s">
        <v>12</v>
      </c>
    </row>
    <row r="14" spans="1:5" ht="15">
      <c r="A14" s="1" t="s">
        <v>117</v>
      </c>
      <c r="C14" s="5"/>
      <c r="D14" s="4"/>
      <c r="E14" s="5"/>
    </row>
    <row r="15" ht="15">
      <c r="A15" s="1" t="s">
        <v>118</v>
      </c>
    </row>
    <row r="16" spans="1:5" ht="13.5">
      <c r="A16" s="8" t="s">
        <v>130</v>
      </c>
      <c r="C16" s="13">
        <v>34759</v>
      </c>
      <c r="E16" s="13">
        <v>34768</v>
      </c>
    </row>
    <row r="17" spans="1:5" ht="13.5">
      <c r="A17" s="8" t="s">
        <v>119</v>
      </c>
      <c r="C17" s="27">
        <v>6287</v>
      </c>
      <c r="E17" s="27">
        <v>6321</v>
      </c>
    </row>
    <row r="18" spans="3:5" ht="13.5">
      <c r="C18" s="13"/>
      <c r="E18" s="13"/>
    </row>
    <row r="19" spans="1:5" ht="15">
      <c r="A19" s="1" t="s">
        <v>120</v>
      </c>
      <c r="C19" s="13"/>
      <c r="E19" s="13"/>
    </row>
    <row r="20" spans="1:5" ht="13.5">
      <c r="A20" s="8" t="s">
        <v>29</v>
      </c>
      <c r="C20" s="33">
        <v>4542</v>
      </c>
      <c r="E20" s="33">
        <v>4907</v>
      </c>
    </row>
    <row r="21" spans="1:5" ht="13.5">
      <c r="A21" s="8" t="s">
        <v>30</v>
      </c>
      <c r="C21" s="34">
        <v>9187</v>
      </c>
      <c r="E21" s="34">
        <v>7458</v>
      </c>
    </row>
    <row r="22" spans="1:5" ht="13.5">
      <c r="A22" s="8" t="s">
        <v>131</v>
      </c>
      <c r="C22" s="34">
        <v>959</v>
      </c>
      <c r="E22" s="34">
        <v>514</v>
      </c>
    </row>
    <row r="23" spans="1:5" ht="13.5">
      <c r="A23" s="8" t="s">
        <v>31</v>
      </c>
      <c r="C23" s="34">
        <v>695</v>
      </c>
      <c r="E23" s="34">
        <v>849</v>
      </c>
    </row>
    <row r="24" spans="1:5" ht="13.5">
      <c r="A24" s="8" t="s">
        <v>77</v>
      </c>
      <c r="C24" s="34">
        <v>198</v>
      </c>
      <c r="E24" s="34">
        <v>245</v>
      </c>
    </row>
    <row r="25" spans="1:5" ht="13.5">
      <c r="A25" s="8" t="s">
        <v>88</v>
      </c>
      <c r="C25" s="34">
        <v>0</v>
      </c>
      <c r="E25" s="34">
        <v>0</v>
      </c>
    </row>
    <row r="26" spans="1:5" ht="13.5">
      <c r="A26" s="8" t="s">
        <v>32</v>
      </c>
      <c r="C26" s="35">
        <v>1144</v>
      </c>
      <c r="E26" s="35">
        <v>1042</v>
      </c>
    </row>
    <row r="27" spans="3:5" ht="13.5">
      <c r="C27" s="35">
        <f>SUM(C20:C26)</f>
        <v>16725</v>
      </c>
      <c r="E27" s="35">
        <f>SUM(E20:E26)</f>
        <v>15015</v>
      </c>
    </row>
    <row r="28" spans="3:5" ht="13.5">
      <c r="C28" s="27"/>
      <c r="E28" s="27"/>
    </row>
    <row r="29" spans="1:5" ht="15.75" thickBot="1">
      <c r="A29" s="1" t="s">
        <v>121</v>
      </c>
      <c r="C29" s="26">
        <f>C27+C17+C16</f>
        <v>57771</v>
      </c>
      <c r="E29" s="26">
        <f>E27+E17+E16</f>
        <v>56104</v>
      </c>
    </row>
    <row r="30" spans="3:5" ht="14.25" thickTop="1">
      <c r="C30" s="13"/>
      <c r="E30" s="13"/>
    </row>
    <row r="31" spans="3:5" ht="13.5">
      <c r="C31" s="13"/>
      <c r="E31" s="13"/>
    </row>
    <row r="32" spans="1:5" ht="15">
      <c r="A32" s="1" t="s">
        <v>99</v>
      </c>
      <c r="C32" s="13"/>
      <c r="E32" s="13"/>
    </row>
    <row r="33" spans="3:5" ht="8.25" customHeight="1">
      <c r="C33" s="13"/>
      <c r="E33" s="13"/>
    </row>
    <row r="34" spans="1:5" ht="13.5">
      <c r="A34" s="8" t="s">
        <v>35</v>
      </c>
      <c r="C34" s="13">
        <v>22300</v>
      </c>
      <c r="E34" s="13">
        <v>22300</v>
      </c>
    </row>
    <row r="35" spans="1:5" ht="13.5">
      <c r="A35" s="8" t="s">
        <v>36</v>
      </c>
      <c r="C35" s="13">
        <v>3949</v>
      </c>
      <c r="E35" s="13">
        <v>3949</v>
      </c>
    </row>
    <row r="36" spans="1:5" ht="13.5">
      <c r="A36" s="8" t="s">
        <v>79</v>
      </c>
      <c r="C36" s="27">
        <v>0</v>
      </c>
      <c r="E36" s="27">
        <v>4292</v>
      </c>
    </row>
    <row r="37" spans="1:5" ht="13.5">
      <c r="A37" s="8" t="s">
        <v>37</v>
      </c>
      <c r="C37" s="18">
        <v>7757</v>
      </c>
      <c r="E37" s="18">
        <v>3033</v>
      </c>
    </row>
    <row r="38" spans="1:7" ht="15">
      <c r="A38" s="1" t="s">
        <v>122</v>
      </c>
      <c r="C38" s="13">
        <f>SUM(C34:C37)</f>
        <v>34006</v>
      </c>
      <c r="E38" s="13">
        <f>SUM(E34:E37)</f>
        <v>33574</v>
      </c>
      <c r="G38" s="24"/>
    </row>
    <row r="39" spans="1:5" ht="15">
      <c r="A39" s="1"/>
      <c r="C39" s="13"/>
      <c r="E39" s="13"/>
    </row>
    <row r="40" spans="1:5" ht="13.5">
      <c r="A40" s="8" t="s">
        <v>38</v>
      </c>
      <c r="C40" s="13">
        <v>0</v>
      </c>
      <c r="E40" s="13">
        <v>0</v>
      </c>
    </row>
    <row r="41" spans="3:5" ht="13.5">
      <c r="C41" s="18"/>
      <c r="E41" s="18"/>
    </row>
    <row r="42" spans="1:5" ht="15">
      <c r="A42" s="1" t="s">
        <v>100</v>
      </c>
      <c r="C42" s="13">
        <f>SUM(C38:C41)</f>
        <v>34006</v>
      </c>
      <c r="E42" s="13">
        <f>SUM(E38:E41)</f>
        <v>33574</v>
      </c>
    </row>
    <row r="43" spans="3:5" ht="13.5">
      <c r="C43" s="13"/>
      <c r="E43" s="13"/>
    </row>
    <row r="44" spans="1:5" ht="15">
      <c r="A44" s="1" t="s">
        <v>123</v>
      </c>
      <c r="C44" s="13"/>
      <c r="E44" s="13"/>
    </row>
    <row r="45" spans="1:5" ht="13.5">
      <c r="A45" s="8" t="s">
        <v>98</v>
      </c>
      <c r="C45" s="33">
        <v>8880</v>
      </c>
      <c r="D45" s="20"/>
      <c r="E45" s="33">
        <v>9514</v>
      </c>
    </row>
    <row r="46" spans="3:5" ht="13.5">
      <c r="C46" s="34"/>
      <c r="D46" s="20"/>
      <c r="E46" s="34"/>
    </row>
    <row r="47" spans="1:5" ht="13.5">
      <c r="A47" s="8" t="s">
        <v>39</v>
      </c>
      <c r="C47" s="34">
        <v>1558</v>
      </c>
      <c r="D47" s="20"/>
      <c r="E47" s="34">
        <v>1787</v>
      </c>
    </row>
    <row r="48" spans="3:5" ht="13.5">
      <c r="C48" s="35"/>
      <c r="E48" s="35"/>
    </row>
    <row r="49" spans="1:5" ht="15">
      <c r="A49" s="1"/>
      <c r="C49" s="36">
        <f>SUM(C45:C48)</f>
        <v>10438</v>
      </c>
      <c r="E49" s="36">
        <f>SUM(E45:E48)</f>
        <v>11301</v>
      </c>
    </row>
    <row r="50" spans="3:5" ht="13.5">
      <c r="C50" s="13"/>
      <c r="E50" s="13"/>
    </row>
    <row r="51" spans="1:5" ht="15">
      <c r="A51" s="1" t="s">
        <v>124</v>
      </c>
      <c r="C51" s="13"/>
      <c r="E51" s="13"/>
    </row>
    <row r="52" spans="1:5" ht="13.5">
      <c r="A52" s="8" t="s">
        <v>33</v>
      </c>
      <c r="C52" s="33">
        <v>614</v>
      </c>
      <c r="E52" s="33">
        <v>516</v>
      </c>
    </row>
    <row r="53" spans="1:5" ht="13.5">
      <c r="A53" s="8" t="s">
        <v>34</v>
      </c>
      <c r="C53" s="34">
        <v>975</v>
      </c>
      <c r="E53" s="34">
        <v>1360</v>
      </c>
    </row>
    <row r="54" spans="1:5" ht="13.5">
      <c r="A54" s="8" t="s">
        <v>87</v>
      </c>
      <c r="C54" s="34">
        <v>3137</v>
      </c>
      <c r="E54" s="34">
        <v>1494</v>
      </c>
    </row>
    <row r="55" spans="1:5" ht="13.5">
      <c r="A55" s="8" t="s">
        <v>78</v>
      </c>
      <c r="C55" s="34">
        <v>8601</v>
      </c>
      <c r="E55" s="34">
        <v>7859</v>
      </c>
    </row>
    <row r="56" spans="1:5" ht="13.5">
      <c r="A56" s="8" t="s">
        <v>20</v>
      </c>
      <c r="C56" s="34">
        <v>0</v>
      </c>
      <c r="E56" s="34">
        <v>0</v>
      </c>
    </row>
    <row r="57" spans="3:5" ht="13.5">
      <c r="C57" s="36">
        <f>SUM(C52:C56)</f>
        <v>13327</v>
      </c>
      <c r="E57" s="36">
        <f>SUM(E52:E56)</f>
        <v>11229</v>
      </c>
    </row>
    <row r="58" spans="3:5" ht="13.5">
      <c r="C58" s="13"/>
      <c r="E58" s="13"/>
    </row>
    <row r="59" spans="1:5" ht="15">
      <c r="A59" s="1" t="s">
        <v>101</v>
      </c>
      <c r="C59" s="18">
        <f>C57+C49</f>
        <v>23765</v>
      </c>
      <c r="E59" s="18">
        <f>E57+E49</f>
        <v>22530</v>
      </c>
    </row>
    <row r="60" spans="1:5" ht="15.75" thickBot="1">
      <c r="A60" s="1" t="s">
        <v>125</v>
      </c>
      <c r="C60" s="26">
        <f>C59+C42</f>
        <v>57771</v>
      </c>
      <c r="E60" s="26">
        <f>E59+E42</f>
        <v>56104</v>
      </c>
    </row>
    <row r="61" spans="3:5" ht="14.25" thickTop="1">
      <c r="C61" s="13"/>
      <c r="E61" s="13"/>
    </row>
    <row r="62" spans="1:5" ht="13.5">
      <c r="A62" s="8" t="s">
        <v>96</v>
      </c>
      <c r="B62" s="9"/>
      <c r="C62" s="42">
        <f>C42/C34*10</f>
        <v>15.249327354260089</v>
      </c>
      <c r="E62" s="42">
        <f>E42/E34*10</f>
        <v>15.05560538116592</v>
      </c>
    </row>
    <row r="64" ht="13.5">
      <c r="A64" s="8" t="s">
        <v>75</v>
      </c>
    </row>
    <row r="65" ht="13.5">
      <c r="A65" s="8" t="s">
        <v>129</v>
      </c>
    </row>
  </sheetData>
  <printOptions/>
  <pageMargins left="0.75" right="0.46" top="0.8" bottom="0.47" header="0.5" footer="0.28"/>
  <pageSetup horizontalDpi="600" verticalDpi="600" orientation="portrait" paperSize="9" scale="76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SheetLayoutView="75" workbookViewId="0" topLeftCell="A25">
      <selection activeCell="L32" sqref="L32"/>
    </sheetView>
  </sheetViews>
  <sheetFormatPr defaultColWidth="9.140625" defaultRowHeight="13.5"/>
  <cols>
    <col min="1" max="1" width="35.7109375" style="8" customWidth="1"/>
    <col min="2" max="2" width="2.7109375" style="8" customWidth="1"/>
    <col min="3" max="3" width="5.57421875" style="8" customWidth="1"/>
    <col min="4" max="4" width="14.57421875" style="8" customWidth="1"/>
    <col min="5" max="5" width="2.00390625" style="8" customWidth="1"/>
    <col min="6" max="6" width="12.7109375" style="8" customWidth="1"/>
    <col min="7" max="7" width="1.8515625" style="8" customWidth="1"/>
    <col min="8" max="8" width="12.421875" style="8" customWidth="1"/>
    <col min="9" max="9" width="1.8515625" style="8" customWidth="1"/>
    <col min="10" max="10" width="14.421875" style="8" customWidth="1"/>
    <col min="11" max="11" width="1.7109375" style="8" customWidth="1"/>
    <col min="12" max="12" width="15.57421875" style="8" customWidth="1"/>
    <col min="13" max="13" width="3.421875" style="8" customWidth="1"/>
    <col min="14" max="14" width="16.421875" style="8" customWidth="1"/>
    <col min="15" max="15" width="2.7109375" style="8" customWidth="1"/>
    <col min="16" max="16" width="18.7109375" style="8" customWidth="1"/>
    <col min="17" max="16384" width="9.140625" style="8" customWidth="1"/>
  </cols>
  <sheetData>
    <row r="1" ht="16.5">
      <c r="A1" s="2" t="s">
        <v>0</v>
      </c>
    </row>
    <row r="2" ht="13.5">
      <c r="A2" s="8" t="s">
        <v>1</v>
      </c>
    </row>
    <row r="3" ht="13.5">
      <c r="A3" s="8" t="s">
        <v>2</v>
      </c>
    </row>
    <row r="5" ht="16.5">
      <c r="A5" s="2" t="s">
        <v>70</v>
      </c>
    </row>
    <row r="6" ht="16.5">
      <c r="A6" s="2" t="s">
        <v>140</v>
      </c>
    </row>
    <row r="7" ht="15">
      <c r="A7" s="1" t="s">
        <v>3</v>
      </c>
    </row>
    <row r="8" spans="5:16" ht="15">
      <c r="E8" s="1" t="s">
        <v>111</v>
      </c>
      <c r="G8" s="1"/>
      <c r="H8" s="1"/>
      <c r="I8" s="1"/>
      <c r="J8" s="16"/>
      <c r="K8" s="1"/>
      <c r="L8" s="16"/>
      <c r="M8" s="1"/>
      <c r="N8" s="4" t="s">
        <v>109</v>
      </c>
      <c r="P8" s="4" t="s">
        <v>110</v>
      </c>
    </row>
    <row r="9" spans="3:16" ht="15">
      <c r="C9" s="1" t="s">
        <v>137</v>
      </c>
      <c r="D9" s="4" t="s">
        <v>104</v>
      </c>
      <c r="E9" s="4"/>
      <c r="F9" s="4" t="s">
        <v>104</v>
      </c>
      <c r="G9" s="4"/>
      <c r="H9" s="4" t="s">
        <v>113</v>
      </c>
      <c r="I9" s="4"/>
      <c r="J9" s="4" t="s">
        <v>107</v>
      </c>
      <c r="K9" s="4"/>
      <c r="L9" s="4" t="s">
        <v>108</v>
      </c>
      <c r="M9" s="4"/>
      <c r="N9" s="4"/>
      <c r="O9" s="4"/>
      <c r="P9" s="4"/>
    </row>
    <row r="10" spans="4:16" ht="15">
      <c r="D10" s="4" t="s">
        <v>105</v>
      </c>
      <c r="E10" s="4"/>
      <c r="F10" s="4" t="s">
        <v>106</v>
      </c>
      <c r="G10" s="4"/>
      <c r="H10" s="4" t="s">
        <v>114</v>
      </c>
      <c r="I10" s="4"/>
      <c r="J10" s="4" t="s">
        <v>139</v>
      </c>
      <c r="K10" s="4"/>
      <c r="L10" s="4"/>
      <c r="M10" s="4"/>
      <c r="N10" s="4"/>
      <c r="O10" s="4"/>
      <c r="P10" s="4"/>
    </row>
    <row r="11" spans="4:16" ht="15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4:16" ht="15">
      <c r="D12" s="4" t="s">
        <v>12</v>
      </c>
      <c r="E12" s="4"/>
      <c r="F12" s="4" t="s">
        <v>12</v>
      </c>
      <c r="G12" s="4"/>
      <c r="H12" s="4" t="s">
        <v>12</v>
      </c>
      <c r="I12" s="4"/>
      <c r="J12" s="4" t="s">
        <v>12</v>
      </c>
      <c r="K12" s="4"/>
      <c r="L12" s="4" t="s">
        <v>12</v>
      </c>
      <c r="M12" s="4"/>
      <c r="N12" s="4" t="s">
        <v>12</v>
      </c>
      <c r="O12" s="4"/>
      <c r="P12" s="4" t="s">
        <v>12</v>
      </c>
    </row>
    <row r="14" spans="1:17" ht="13.5">
      <c r="A14" s="8" t="s">
        <v>112</v>
      </c>
      <c r="D14" s="31">
        <v>22300</v>
      </c>
      <c r="E14" s="31"/>
      <c r="F14" s="31">
        <v>3949</v>
      </c>
      <c r="G14" s="31"/>
      <c r="H14" s="31">
        <v>4408</v>
      </c>
      <c r="I14" s="31"/>
      <c r="J14" s="31">
        <v>1914</v>
      </c>
      <c r="K14" s="31"/>
      <c r="L14" s="31">
        <f>SUM(D14:J14)</f>
        <v>32571</v>
      </c>
      <c r="M14" s="31"/>
      <c r="N14" s="31">
        <v>0</v>
      </c>
      <c r="O14" s="31"/>
      <c r="P14" s="31">
        <f>N14+L14</f>
        <v>32571</v>
      </c>
      <c r="Q14" s="13"/>
    </row>
    <row r="15" spans="4:17" ht="13.5"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13"/>
    </row>
    <row r="16" spans="1:17" ht="13.5">
      <c r="A16" s="8" t="s">
        <v>79</v>
      </c>
      <c r="D16" s="31">
        <v>0</v>
      </c>
      <c r="E16" s="31"/>
      <c r="F16" s="31">
        <v>0</v>
      </c>
      <c r="G16" s="31"/>
      <c r="H16" s="31">
        <v>386</v>
      </c>
      <c r="I16" s="31"/>
      <c r="J16" s="31">
        <v>0</v>
      </c>
      <c r="K16" s="31"/>
      <c r="L16" s="31">
        <f>SUM(D16:J16)</f>
        <v>386</v>
      </c>
      <c r="M16" s="31"/>
      <c r="N16" s="31">
        <v>0</v>
      </c>
      <c r="O16" s="31"/>
      <c r="P16" s="31">
        <f>N16+L16</f>
        <v>386</v>
      </c>
      <c r="Q16" s="13"/>
    </row>
    <row r="17" spans="1:17" ht="13.5">
      <c r="A17" s="8" t="s">
        <v>91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13"/>
    </row>
    <row r="18" spans="4:17" ht="13.5"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3"/>
    </row>
    <row r="19" spans="1:17" ht="13.5">
      <c r="A19" s="8" t="s">
        <v>85</v>
      </c>
      <c r="D19" s="31">
        <v>0</v>
      </c>
      <c r="E19" s="31"/>
      <c r="F19" s="31">
        <v>0</v>
      </c>
      <c r="G19" s="31"/>
      <c r="H19" s="31">
        <v>-502</v>
      </c>
      <c r="I19" s="31"/>
      <c r="J19" s="31">
        <v>0</v>
      </c>
      <c r="K19" s="31"/>
      <c r="L19" s="31">
        <f>SUM(D19:J19)</f>
        <v>-502</v>
      </c>
      <c r="M19" s="31"/>
      <c r="N19" s="31">
        <v>0</v>
      </c>
      <c r="O19" s="31"/>
      <c r="P19" s="31">
        <f>N19+L19</f>
        <v>-502</v>
      </c>
      <c r="Q19" s="13"/>
    </row>
    <row r="20" spans="4:17" ht="13.5"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13"/>
    </row>
    <row r="21" spans="1:17" ht="13.5">
      <c r="A21" s="8" t="s">
        <v>80</v>
      </c>
      <c r="D21" s="31">
        <v>0</v>
      </c>
      <c r="E21" s="31"/>
      <c r="F21" s="31">
        <v>0</v>
      </c>
      <c r="G21" s="31"/>
      <c r="H21" s="31">
        <v>0</v>
      </c>
      <c r="I21" s="31"/>
      <c r="J21" s="31">
        <v>1119</v>
      </c>
      <c r="K21" s="31"/>
      <c r="L21" s="31">
        <f>SUM(D21:J21)</f>
        <v>1119</v>
      </c>
      <c r="M21" s="31"/>
      <c r="N21" s="31">
        <v>0</v>
      </c>
      <c r="O21" s="31"/>
      <c r="P21" s="31">
        <f>N21+L21</f>
        <v>1119</v>
      </c>
      <c r="Q21" s="13"/>
    </row>
    <row r="22" spans="4:17" ht="13.5">
      <c r="D22" s="37"/>
      <c r="E22" s="31"/>
      <c r="F22" s="37"/>
      <c r="G22" s="31"/>
      <c r="H22" s="37"/>
      <c r="I22" s="31"/>
      <c r="J22" s="37"/>
      <c r="K22" s="31"/>
      <c r="L22" s="37"/>
      <c r="M22" s="31"/>
      <c r="N22" s="37"/>
      <c r="O22" s="31"/>
      <c r="P22" s="37"/>
      <c r="Q22" s="13"/>
    </row>
    <row r="23" spans="4:17" ht="13.5"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13"/>
    </row>
    <row r="24" spans="1:17" ht="13.5">
      <c r="A24" s="8" t="s">
        <v>93</v>
      </c>
      <c r="D24" s="38">
        <f>SUM(D14:D22)</f>
        <v>22300</v>
      </c>
      <c r="E24" s="38"/>
      <c r="F24" s="38">
        <f>SUM(F14:F22)</f>
        <v>3949</v>
      </c>
      <c r="G24" s="38"/>
      <c r="H24" s="38">
        <f>SUM(H14:H22)</f>
        <v>4292</v>
      </c>
      <c r="I24" s="38"/>
      <c r="J24" s="38">
        <f>SUM(J14:J22)</f>
        <v>3033</v>
      </c>
      <c r="K24" s="38"/>
      <c r="L24" s="38">
        <f>SUM(L14:L22)</f>
        <v>33574</v>
      </c>
      <c r="M24" s="38"/>
      <c r="N24" s="38">
        <f>SUM(N14:N22)</f>
        <v>0</v>
      </c>
      <c r="O24" s="38"/>
      <c r="P24" s="38">
        <f>SUM(P14:P22)</f>
        <v>33574</v>
      </c>
      <c r="Q24" s="13"/>
    </row>
    <row r="25" spans="4:17" ht="13.5"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13"/>
    </row>
    <row r="26" spans="1:17" ht="13.5">
      <c r="A26" s="8" t="s">
        <v>115</v>
      </c>
      <c r="C26" s="8" t="s">
        <v>138</v>
      </c>
      <c r="D26" s="38">
        <v>0</v>
      </c>
      <c r="E26" s="38"/>
      <c r="F26" s="38">
        <v>0</v>
      </c>
      <c r="G26" s="38"/>
      <c r="H26" s="38">
        <v>-4292</v>
      </c>
      <c r="I26" s="38"/>
      <c r="J26" s="38">
        <v>4292</v>
      </c>
      <c r="K26" s="38"/>
      <c r="L26" s="31">
        <f>SUM(D26:J26)</f>
        <v>0</v>
      </c>
      <c r="M26" s="38"/>
      <c r="N26" s="31">
        <v>0</v>
      </c>
      <c r="O26" s="31"/>
      <c r="P26" s="31">
        <f>N26+L26</f>
        <v>0</v>
      </c>
      <c r="Q26" s="13"/>
    </row>
    <row r="27" spans="4:17" ht="13.5">
      <c r="D27" s="37"/>
      <c r="E27" s="38"/>
      <c r="F27" s="37"/>
      <c r="G27" s="38"/>
      <c r="H27" s="37"/>
      <c r="I27" s="38"/>
      <c r="J27" s="37"/>
      <c r="K27" s="38"/>
      <c r="L27" s="37"/>
      <c r="M27" s="38"/>
      <c r="N27" s="37"/>
      <c r="O27" s="38"/>
      <c r="P27" s="37"/>
      <c r="Q27" s="13"/>
    </row>
    <row r="28" spans="4:17" ht="13.5">
      <c r="D28" s="27"/>
      <c r="E28" s="13"/>
      <c r="F28" s="27"/>
      <c r="G28" s="13"/>
      <c r="H28" s="27"/>
      <c r="I28" s="13"/>
      <c r="J28" s="27"/>
      <c r="K28" s="13"/>
      <c r="L28" s="27"/>
      <c r="M28" s="13"/>
      <c r="N28" s="27"/>
      <c r="O28" s="13"/>
      <c r="P28" s="27"/>
      <c r="Q28" s="13"/>
    </row>
    <row r="29" spans="1:17" ht="13.5">
      <c r="A29" s="8" t="s">
        <v>126</v>
      </c>
      <c r="D29" s="27">
        <f>D26+D24</f>
        <v>22300</v>
      </c>
      <c r="E29" s="13"/>
      <c r="F29" s="27">
        <f>F26+F24</f>
        <v>3949</v>
      </c>
      <c r="G29" s="13"/>
      <c r="H29" s="27">
        <f>H26+H24</f>
        <v>0</v>
      </c>
      <c r="I29" s="13"/>
      <c r="J29" s="27">
        <f>J26+J24</f>
        <v>7325</v>
      </c>
      <c r="K29" s="13"/>
      <c r="L29" s="27">
        <f>L26+L24</f>
        <v>33574</v>
      </c>
      <c r="M29" s="13"/>
      <c r="N29" s="27">
        <f>N26+N24</f>
        <v>0</v>
      </c>
      <c r="O29" s="13"/>
      <c r="P29" s="27">
        <f>P26+P24</f>
        <v>33574</v>
      </c>
      <c r="Q29" s="13"/>
    </row>
    <row r="30" spans="4:17" ht="13.5">
      <c r="D30" s="27"/>
      <c r="E30" s="13"/>
      <c r="F30" s="27"/>
      <c r="G30" s="13"/>
      <c r="H30" s="13"/>
      <c r="I30" s="13"/>
      <c r="J30" s="27"/>
      <c r="K30" s="13"/>
      <c r="L30" s="27"/>
      <c r="M30" s="13"/>
      <c r="N30" s="27"/>
      <c r="O30" s="13"/>
      <c r="P30" s="27"/>
      <c r="Q30" s="13"/>
    </row>
    <row r="31" spans="1:17" ht="13.5">
      <c r="A31" s="8" t="s">
        <v>116</v>
      </c>
      <c r="D31" s="27">
        <v>0</v>
      </c>
      <c r="E31" s="13"/>
      <c r="F31" s="27">
        <v>0</v>
      </c>
      <c r="G31" s="13"/>
      <c r="H31" s="13">
        <v>0</v>
      </c>
      <c r="I31" s="13"/>
      <c r="J31" s="27">
        <v>432</v>
      </c>
      <c r="K31" s="13"/>
      <c r="L31" s="31">
        <f>SUM(D31:J31)</f>
        <v>432</v>
      </c>
      <c r="M31" s="13"/>
      <c r="N31" s="31">
        <v>0</v>
      </c>
      <c r="O31" s="31"/>
      <c r="P31" s="31">
        <f>N31+L31</f>
        <v>432</v>
      </c>
      <c r="Q31" s="13"/>
    </row>
    <row r="32" spans="4:17" ht="13.5">
      <c r="D32" s="18"/>
      <c r="E32" s="13"/>
      <c r="F32" s="18"/>
      <c r="G32" s="13"/>
      <c r="H32" s="18"/>
      <c r="I32" s="13"/>
      <c r="J32" s="18"/>
      <c r="K32" s="13"/>
      <c r="L32" s="18"/>
      <c r="M32" s="13"/>
      <c r="N32" s="18"/>
      <c r="O32" s="13"/>
      <c r="P32" s="18"/>
      <c r="Q32" s="13"/>
    </row>
    <row r="33" spans="4:17" ht="13.5">
      <c r="D33" s="27"/>
      <c r="E33" s="13"/>
      <c r="F33" s="27"/>
      <c r="G33" s="13"/>
      <c r="H33" s="27"/>
      <c r="I33" s="13"/>
      <c r="J33" s="27"/>
      <c r="K33" s="13"/>
      <c r="L33" s="27"/>
      <c r="M33" s="13"/>
      <c r="N33" s="27"/>
      <c r="O33" s="13"/>
      <c r="P33" s="27"/>
      <c r="Q33" s="13"/>
    </row>
    <row r="34" spans="1:17" ht="13.5">
      <c r="A34" s="8" t="s">
        <v>144</v>
      </c>
      <c r="D34" s="27">
        <f>D29+D31</f>
        <v>22300</v>
      </c>
      <c r="E34" s="13"/>
      <c r="F34" s="27">
        <f>F29+F31</f>
        <v>3949</v>
      </c>
      <c r="G34" s="13"/>
      <c r="H34" s="27">
        <f>H29+H31</f>
        <v>0</v>
      </c>
      <c r="I34" s="13"/>
      <c r="J34" s="27">
        <f>SUM(J29:J32)</f>
        <v>7757</v>
      </c>
      <c r="K34" s="13"/>
      <c r="L34" s="27">
        <f>L31+L29</f>
        <v>34006</v>
      </c>
      <c r="M34" s="13"/>
      <c r="N34" s="27">
        <f>N29+N31</f>
        <v>0</v>
      </c>
      <c r="O34" s="13"/>
      <c r="P34" s="27">
        <f>P29+P31</f>
        <v>34006</v>
      </c>
      <c r="Q34" s="13"/>
    </row>
    <row r="35" spans="4:17" ht="14.25" thickBot="1">
      <c r="D35" s="39"/>
      <c r="E35" s="13"/>
      <c r="F35" s="39"/>
      <c r="G35" s="13"/>
      <c r="H35" s="39"/>
      <c r="I35" s="13"/>
      <c r="J35" s="39"/>
      <c r="K35" s="13"/>
      <c r="L35" s="39"/>
      <c r="M35" s="13"/>
      <c r="N35" s="39"/>
      <c r="O35" s="13"/>
      <c r="P35" s="39"/>
      <c r="Q35" s="13"/>
    </row>
    <row r="36" spans="4:17" ht="14.25" thickTop="1">
      <c r="D36" s="27"/>
      <c r="E36" s="13"/>
      <c r="F36" s="27"/>
      <c r="G36" s="13"/>
      <c r="H36" s="13"/>
      <c r="I36" s="13"/>
      <c r="J36" s="13"/>
      <c r="K36" s="13"/>
      <c r="L36" s="27"/>
      <c r="M36" s="13"/>
      <c r="N36" s="27"/>
      <c r="O36" s="13"/>
      <c r="P36" s="27"/>
      <c r="Q36" s="13"/>
    </row>
    <row r="37" spans="4:17" ht="13.5">
      <c r="D37" s="27"/>
      <c r="E37" s="13"/>
      <c r="F37" s="27"/>
      <c r="G37" s="13"/>
      <c r="H37" s="13"/>
      <c r="I37" s="13"/>
      <c r="J37" s="13"/>
      <c r="K37" s="13"/>
      <c r="L37" s="27"/>
      <c r="M37" s="13"/>
      <c r="N37" s="27"/>
      <c r="O37" s="13"/>
      <c r="P37" s="27"/>
      <c r="Q37" s="13"/>
    </row>
    <row r="38" spans="1:17" ht="13.5">
      <c r="A38" s="8" t="s">
        <v>148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3.5">
      <c r="A39" s="8" t="s">
        <v>147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4:17" ht="13.5"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4:17" ht="13.5"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4:17" ht="13.5"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4:17" ht="13.5"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4:17" ht="13.5"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4:17" ht="13.5"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4:17" ht="13.5"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4:17" ht="13.5"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</sheetData>
  <printOptions/>
  <pageMargins left="0.75" right="0.15" top="0.8" bottom="1" header="0.5" footer="0.5"/>
  <pageSetup fitToHeight="1" fitToWidth="1" horizontalDpi="600" verticalDpi="600" orientation="portrait" paperSize="9" scale="64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showGridLines="0" zoomScaleSheetLayoutView="75" workbookViewId="0" topLeftCell="A52">
      <selection activeCell="A20" sqref="A20"/>
    </sheetView>
  </sheetViews>
  <sheetFormatPr defaultColWidth="9.140625" defaultRowHeight="13.5"/>
  <cols>
    <col min="1" max="1" width="51.8515625" style="8" customWidth="1"/>
    <col min="2" max="2" width="2.7109375" style="8" customWidth="1"/>
    <col min="3" max="3" width="15.140625" style="8" customWidth="1"/>
    <col min="4" max="4" width="2.7109375" style="8" customWidth="1"/>
    <col min="5" max="5" width="18.8515625" style="8" customWidth="1"/>
    <col min="6" max="6" width="9.8515625" style="8" customWidth="1"/>
    <col min="7" max="7" width="7.57421875" style="8" customWidth="1"/>
    <col min="8" max="16384" width="9.140625" style="8" customWidth="1"/>
  </cols>
  <sheetData>
    <row r="1" ht="16.5">
      <c r="A1" s="2" t="s">
        <v>0</v>
      </c>
    </row>
    <row r="2" ht="13.5">
      <c r="A2" s="8" t="s">
        <v>1</v>
      </c>
    </row>
    <row r="3" ht="13.5">
      <c r="A3" s="8" t="s">
        <v>2</v>
      </c>
    </row>
    <row r="5" ht="16.5">
      <c r="A5" s="2" t="s">
        <v>72</v>
      </c>
    </row>
    <row r="6" ht="16.5">
      <c r="A6" s="2" t="s">
        <v>140</v>
      </c>
    </row>
    <row r="7" ht="15">
      <c r="A7" s="1" t="s">
        <v>3</v>
      </c>
    </row>
    <row r="8" ht="15">
      <c r="A8" s="1"/>
    </row>
    <row r="9" spans="1:5" ht="15">
      <c r="A9" s="1"/>
      <c r="C9" s="4" t="s">
        <v>6</v>
      </c>
      <c r="E9" s="4" t="s">
        <v>7</v>
      </c>
    </row>
    <row r="10" spans="1:5" ht="15">
      <c r="A10" s="1"/>
      <c r="C10" s="4" t="s">
        <v>8</v>
      </c>
      <c r="E10" s="4" t="s">
        <v>9</v>
      </c>
    </row>
    <row r="11" spans="1:5" ht="15">
      <c r="A11" s="1"/>
      <c r="C11" s="4" t="s">
        <v>40</v>
      </c>
      <c r="E11" s="4" t="s">
        <v>11</v>
      </c>
    </row>
    <row r="12" spans="1:5" ht="15">
      <c r="A12" s="1"/>
      <c r="C12" s="5" t="s">
        <v>141</v>
      </c>
      <c r="D12" s="5"/>
      <c r="E12" s="5" t="s">
        <v>142</v>
      </c>
    </row>
    <row r="13" spans="3:5" ht="15">
      <c r="C13" s="4" t="s">
        <v>12</v>
      </c>
      <c r="E13" s="4" t="s">
        <v>12</v>
      </c>
    </row>
    <row r="14" spans="1:3" ht="15">
      <c r="A14" s="1" t="s">
        <v>41</v>
      </c>
      <c r="C14" s="13"/>
    </row>
    <row r="15" spans="1:5" ht="13.5">
      <c r="A15" s="8" t="s">
        <v>42</v>
      </c>
      <c r="C15" s="13">
        <v>357</v>
      </c>
      <c r="E15" s="17">
        <v>1109</v>
      </c>
    </row>
    <row r="16" spans="1:5" ht="13.5">
      <c r="A16" s="8" t="s">
        <v>43</v>
      </c>
      <c r="C16" s="13"/>
      <c r="E16" s="13"/>
    </row>
    <row r="17" spans="1:5" ht="13.5">
      <c r="A17" s="8" t="s">
        <v>146</v>
      </c>
      <c r="C17" s="13">
        <v>1360</v>
      </c>
      <c r="E17" s="40">
        <v>1224</v>
      </c>
    </row>
    <row r="18" spans="1:5" ht="13.5">
      <c r="A18" s="8" t="s">
        <v>132</v>
      </c>
      <c r="C18" s="13">
        <v>-73</v>
      </c>
      <c r="E18" s="40">
        <v>183</v>
      </c>
    </row>
    <row r="19" spans="1:5" ht="13.5">
      <c r="A19" s="8" t="s">
        <v>81</v>
      </c>
      <c r="C19" s="13">
        <v>-2</v>
      </c>
      <c r="E19" s="40">
        <v>-245</v>
      </c>
    </row>
    <row r="20" spans="1:5" ht="13.5">
      <c r="A20" s="8" t="s">
        <v>94</v>
      </c>
      <c r="C20" s="13">
        <v>-116</v>
      </c>
      <c r="E20" s="40">
        <v>0</v>
      </c>
    </row>
    <row r="21" spans="1:5" ht="13.5">
      <c r="A21" s="8" t="s">
        <v>82</v>
      </c>
      <c r="C21" s="13">
        <v>-10</v>
      </c>
      <c r="E21" s="40">
        <v>-19</v>
      </c>
    </row>
    <row r="22" spans="1:5" ht="13.5">
      <c r="A22" s="8" t="s">
        <v>44</v>
      </c>
      <c r="C22" s="13">
        <v>-4</v>
      </c>
      <c r="E22" s="40">
        <v>-14</v>
      </c>
    </row>
    <row r="23" spans="1:5" ht="13.5">
      <c r="A23" s="8" t="s">
        <v>83</v>
      </c>
      <c r="C23" s="18">
        <v>536</v>
      </c>
      <c r="E23" s="25">
        <v>302</v>
      </c>
    </row>
    <row r="24" spans="1:5" ht="13.5">
      <c r="A24" s="8" t="s">
        <v>45</v>
      </c>
      <c r="C24" s="13">
        <f>SUM(C14:C23)</f>
        <v>2048</v>
      </c>
      <c r="E24" s="13">
        <f>SUM(E14:E23)</f>
        <v>2540</v>
      </c>
    </row>
    <row r="25" spans="1:5" ht="13.5">
      <c r="A25" s="8" t="s">
        <v>46</v>
      </c>
      <c r="C25" s="13">
        <v>-1805</v>
      </c>
      <c r="E25" s="40">
        <v>-4812</v>
      </c>
    </row>
    <row r="26" spans="1:5" ht="13.5">
      <c r="A26" s="8" t="s">
        <v>47</v>
      </c>
      <c r="C26" s="13">
        <v>-287</v>
      </c>
      <c r="E26" s="40">
        <v>109</v>
      </c>
    </row>
    <row r="27" spans="3:5" ht="13.5">
      <c r="C27" s="18"/>
      <c r="E27" s="18"/>
    </row>
    <row r="28" spans="1:5" ht="15">
      <c r="A28" s="1" t="s">
        <v>48</v>
      </c>
      <c r="C28" s="13">
        <f>SUM(C24:C27)</f>
        <v>-44</v>
      </c>
      <c r="E28" s="13">
        <f>SUM(E24:E27)</f>
        <v>-2163</v>
      </c>
    </row>
    <row r="29" spans="1:5" ht="13.5">
      <c r="A29" s="8" t="s">
        <v>49</v>
      </c>
      <c r="C29" s="13">
        <v>-536</v>
      </c>
      <c r="E29" s="40">
        <v>-302</v>
      </c>
    </row>
    <row r="30" spans="1:5" ht="13.5">
      <c r="A30" s="8" t="s">
        <v>82</v>
      </c>
      <c r="C30" s="13">
        <v>10</v>
      </c>
      <c r="E30" s="40">
        <v>19</v>
      </c>
    </row>
    <row r="31" spans="1:5" ht="13.5">
      <c r="A31" s="8" t="s">
        <v>95</v>
      </c>
      <c r="C31" s="13">
        <v>0</v>
      </c>
      <c r="E31" s="40">
        <v>0</v>
      </c>
    </row>
    <row r="32" spans="1:5" ht="13.5">
      <c r="A32" s="8" t="s">
        <v>50</v>
      </c>
      <c r="C32" s="18">
        <v>-100</v>
      </c>
      <c r="E32" s="25">
        <v>-600</v>
      </c>
    </row>
    <row r="33" spans="1:5" ht="15">
      <c r="A33" s="1" t="s">
        <v>97</v>
      </c>
      <c r="C33" s="13">
        <f>SUM(C28:C32)</f>
        <v>-670</v>
      </c>
      <c r="E33" s="13">
        <f>SUM(E28:E32)</f>
        <v>-3046</v>
      </c>
    </row>
    <row r="34" spans="3:5" ht="13.5">
      <c r="C34" s="13"/>
      <c r="E34" s="13"/>
    </row>
    <row r="35" spans="1:5" ht="15">
      <c r="A35" s="1" t="s">
        <v>51</v>
      </c>
      <c r="C35" s="13"/>
      <c r="E35" s="13"/>
    </row>
    <row r="36" spans="1:5" ht="13.5">
      <c r="A36" s="8" t="s">
        <v>52</v>
      </c>
      <c r="C36" s="13">
        <v>-1104</v>
      </c>
      <c r="E36" s="40">
        <v>-2348</v>
      </c>
    </row>
    <row r="37" spans="1:5" ht="13.5">
      <c r="A37" s="8" t="s">
        <v>68</v>
      </c>
      <c r="C37" s="13">
        <v>73</v>
      </c>
      <c r="E37" s="40">
        <v>39</v>
      </c>
    </row>
    <row r="38" spans="1:5" ht="13.5">
      <c r="A38" s="8" t="s">
        <v>133</v>
      </c>
      <c r="C38" s="13">
        <v>47</v>
      </c>
      <c r="E38" s="40">
        <v>4481</v>
      </c>
    </row>
    <row r="39" spans="1:5" ht="13.5">
      <c r="A39" s="8" t="s">
        <v>127</v>
      </c>
      <c r="C39" s="13">
        <v>2</v>
      </c>
      <c r="E39" s="40">
        <v>0</v>
      </c>
    </row>
    <row r="40" spans="1:5" ht="13.5">
      <c r="A40" s="8" t="s">
        <v>128</v>
      </c>
      <c r="C40" s="18">
        <v>0</v>
      </c>
      <c r="E40" s="25">
        <v>-1581</v>
      </c>
    </row>
    <row r="41" spans="1:5" ht="15">
      <c r="A41" s="1" t="s">
        <v>53</v>
      </c>
      <c r="C41" s="13">
        <f>SUM(C36:C40)</f>
        <v>-982</v>
      </c>
      <c r="E41" s="13">
        <f>SUM(E36:E40)</f>
        <v>591</v>
      </c>
    </row>
    <row r="42" spans="3:5" ht="13.5">
      <c r="C42" s="13"/>
      <c r="E42" s="13"/>
    </row>
    <row r="43" spans="1:5" ht="15">
      <c r="A43" s="1" t="s">
        <v>54</v>
      </c>
      <c r="C43" s="13"/>
      <c r="E43" s="13"/>
    </row>
    <row r="44" spans="1:5" ht="13.5">
      <c r="A44" s="8" t="s">
        <v>90</v>
      </c>
      <c r="C44" s="13">
        <v>4</v>
      </c>
      <c r="E44" s="40">
        <v>14</v>
      </c>
    </row>
    <row r="45" spans="1:5" ht="13.5">
      <c r="A45" s="8" t="s">
        <v>55</v>
      </c>
      <c r="C45" s="13">
        <v>1230</v>
      </c>
      <c r="E45" s="40">
        <v>2483</v>
      </c>
    </row>
    <row r="46" spans="1:5" ht="13.5">
      <c r="A46" s="8" t="s">
        <v>56</v>
      </c>
      <c r="C46" s="13">
        <v>-32</v>
      </c>
      <c r="E46" s="40">
        <v>-64</v>
      </c>
    </row>
    <row r="47" spans="1:5" ht="13.5">
      <c r="A47" s="8" t="s">
        <v>57</v>
      </c>
      <c r="C47" s="13">
        <v>0</v>
      </c>
      <c r="E47" s="40">
        <v>332</v>
      </c>
    </row>
    <row r="48" spans="1:5" ht="13.5">
      <c r="A48" s="8" t="s">
        <v>58</v>
      </c>
      <c r="C48" s="27">
        <v>-1903</v>
      </c>
      <c r="E48" s="40">
        <v>-1088</v>
      </c>
    </row>
    <row r="49" spans="1:5" ht="13.5">
      <c r="A49" s="8" t="s">
        <v>59</v>
      </c>
      <c r="C49" s="27">
        <v>0</v>
      </c>
      <c r="E49" s="40">
        <v>0</v>
      </c>
    </row>
    <row r="50" spans="1:5" ht="13.5">
      <c r="A50" s="8" t="s">
        <v>60</v>
      </c>
      <c r="C50" s="27">
        <v>0</v>
      </c>
      <c r="D50" s="20"/>
      <c r="E50" s="40">
        <v>0</v>
      </c>
    </row>
    <row r="51" spans="1:5" ht="13.5">
      <c r="A51" s="8" t="s">
        <v>84</v>
      </c>
      <c r="C51" s="18">
        <v>1643</v>
      </c>
      <c r="D51" s="20"/>
      <c r="E51" s="25">
        <v>818</v>
      </c>
    </row>
    <row r="52" spans="1:5" ht="15">
      <c r="A52" s="1" t="s">
        <v>61</v>
      </c>
      <c r="C52" s="13">
        <f>SUM(C44:C51)</f>
        <v>942</v>
      </c>
      <c r="E52" s="13">
        <f>SUM(E44:E51)</f>
        <v>2495</v>
      </c>
    </row>
    <row r="53" spans="3:5" ht="13.5">
      <c r="C53" s="18"/>
      <c r="E53" s="18"/>
    </row>
    <row r="54" spans="1:5" ht="15">
      <c r="A54" s="1" t="s">
        <v>62</v>
      </c>
      <c r="C54" s="13">
        <f>C33+C41+C52</f>
        <v>-710</v>
      </c>
      <c r="E54" s="13">
        <f>E33+E41+E52</f>
        <v>40</v>
      </c>
    </row>
    <row r="55" spans="1:5" ht="15">
      <c r="A55" s="1" t="s">
        <v>135</v>
      </c>
      <c r="C55" s="13"/>
      <c r="E55" s="13"/>
    </row>
    <row r="56" spans="3:5" ht="13.5">
      <c r="C56" s="13"/>
      <c r="E56" s="13"/>
    </row>
    <row r="57" spans="1:5" ht="15">
      <c r="A57" s="1" t="s">
        <v>63</v>
      </c>
      <c r="C57" s="13"/>
      <c r="E57" s="13"/>
    </row>
    <row r="58" spans="1:5" ht="15">
      <c r="A58" s="1" t="s">
        <v>64</v>
      </c>
      <c r="C58" s="31">
        <v>1042</v>
      </c>
      <c r="E58" s="31">
        <v>1387</v>
      </c>
    </row>
    <row r="59" spans="1:5" ht="15">
      <c r="A59" s="1" t="s">
        <v>11</v>
      </c>
      <c r="C59" s="13"/>
      <c r="E59" s="13"/>
    </row>
    <row r="60" spans="3:5" ht="13.5">
      <c r="C60" s="13"/>
      <c r="E60" s="18"/>
    </row>
    <row r="61" spans="1:5" ht="15">
      <c r="A61" s="1" t="s">
        <v>63</v>
      </c>
      <c r="C61" s="41"/>
      <c r="E61" s="13"/>
    </row>
    <row r="62" spans="1:5" ht="15">
      <c r="A62" s="1" t="s">
        <v>65</v>
      </c>
      <c r="C62" s="27">
        <f>C58+C54</f>
        <v>332</v>
      </c>
      <c r="E62" s="17">
        <f>E58+E54</f>
        <v>1427</v>
      </c>
    </row>
    <row r="63" spans="1:5" ht="15.75" thickBot="1">
      <c r="A63" s="1" t="s">
        <v>11</v>
      </c>
      <c r="C63" s="39"/>
      <c r="E63" s="39"/>
    </row>
    <row r="64" ht="14.25" thickTop="1">
      <c r="C64" s="13"/>
    </row>
    <row r="65" spans="1:3" s="9" customFormat="1" ht="13.5">
      <c r="A65" s="19" t="s">
        <v>86</v>
      </c>
      <c r="C65" s="10"/>
    </row>
    <row r="66" spans="1:3" s="9" customFormat="1" ht="13.5">
      <c r="A66" s="19"/>
      <c r="C66" s="10"/>
    </row>
    <row r="67" spans="1:3" s="9" customFormat="1" ht="15">
      <c r="A67" s="19"/>
      <c r="C67" s="43" t="s">
        <v>12</v>
      </c>
    </row>
    <row r="68" spans="1:3" s="9" customFormat="1" ht="13.5">
      <c r="A68" s="19" t="s">
        <v>67</v>
      </c>
      <c r="C68" s="13">
        <v>0</v>
      </c>
    </row>
    <row r="69" spans="1:3" s="9" customFormat="1" ht="13.5">
      <c r="A69" s="19" t="s">
        <v>32</v>
      </c>
      <c r="C69" s="13">
        <v>1144</v>
      </c>
    </row>
    <row r="70" spans="1:3" s="9" customFormat="1" ht="13.5">
      <c r="A70" s="19" t="s">
        <v>66</v>
      </c>
      <c r="C70" s="31">
        <v>-812</v>
      </c>
    </row>
    <row r="71" spans="1:3" s="9" customFormat="1" ht="14.25" thickBot="1">
      <c r="A71" s="8"/>
      <c r="C71" s="26">
        <f>SUM(C68:C70)</f>
        <v>332</v>
      </c>
    </row>
    <row r="72" spans="1:3" s="9" customFormat="1" ht="14.25" thickTop="1">
      <c r="A72" s="8"/>
      <c r="C72" s="10"/>
    </row>
    <row r="73" spans="1:3" s="9" customFormat="1" ht="13.5">
      <c r="A73" s="8"/>
      <c r="C73" s="10"/>
    </row>
    <row r="74" spans="1:4" s="9" customFormat="1" ht="13.5">
      <c r="A74" s="8"/>
      <c r="B74" s="11"/>
      <c r="C74" s="12"/>
      <c r="D74" s="11"/>
    </row>
    <row r="75" spans="1:4" s="9" customFormat="1" ht="13.5">
      <c r="A75" s="8" t="s">
        <v>73</v>
      </c>
      <c r="B75" s="11"/>
      <c r="C75" s="12"/>
      <c r="D75" s="11"/>
    </row>
    <row r="76" spans="1:4" s="9" customFormat="1" ht="13.5">
      <c r="A76" s="8" t="s">
        <v>76</v>
      </c>
      <c r="B76" s="11"/>
      <c r="C76" s="12"/>
      <c r="D76" s="11"/>
    </row>
    <row r="77" spans="1:4" s="9" customFormat="1" ht="13.5">
      <c r="A77" s="20" t="s">
        <v>134</v>
      </c>
      <c r="B77" s="11"/>
      <c r="C77" s="12"/>
      <c r="D77" s="11"/>
    </row>
    <row r="78" spans="1:4" s="9" customFormat="1" ht="13.5">
      <c r="A78" s="11"/>
      <c r="B78" s="11"/>
      <c r="C78" s="12"/>
      <c r="D78" s="11"/>
    </row>
    <row r="79" spans="1:4" s="9" customFormat="1" ht="13.5">
      <c r="A79" s="11"/>
      <c r="B79" s="11"/>
      <c r="C79" s="12"/>
      <c r="D79" s="11"/>
    </row>
    <row r="80" spans="1:4" s="9" customFormat="1" ht="13.5">
      <c r="A80" s="11"/>
      <c r="B80" s="11"/>
      <c r="C80" s="11"/>
      <c r="D80" s="11"/>
    </row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</sheetData>
  <printOptions/>
  <pageMargins left="0.75" right="0.14" top="0.8" bottom="0.42" header="0.5" footer="0.28"/>
  <pageSetup fitToHeight="1" fitToWidth="1" horizontalDpi="600" verticalDpi="600" orientation="portrait" paperSize="9" scale="70" r:id="rId1"/>
  <headerFooter alignWithMargins="0">
    <oddFooter>&amp;R4</oddFooter>
  </headerFooter>
  <rowBreaks count="1" manualBreakCount="1">
    <brk id="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PTB</dc:creator>
  <cp:keywords/>
  <dc:description/>
  <cp:lastModifiedBy>OCEANCASH</cp:lastModifiedBy>
  <cp:lastPrinted>2006-08-17T11:37:56Z</cp:lastPrinted>
  <dcterms:created xsi:type="dcterms:W3CDTF">2004-02-10T06:37:25Z</dcterms:created>
  <dcterms:modified xsi:type="dcterms:W3CDTF">2006-08-29T01:42:31Z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518090327</vt:i4>
  </property>
  <property fmtid="{D5CDD505-2E9C-101B-9397-08002B2CF9AE}" pid="3" name="_EmailSubject">
    <vt:lpwstr>Oceancash: Quarterly Report and Research Report</vt:lpwstr>
  </property>
  <property fmtid="{D5CDD505-2E9C-101B-9397-08002B2CF9AE}" pid="4" name="_AuthorEmail">
    <vt:lpwstr>lss@sibb.com.my</vt:lpwstr>
  </property>
  <property fmtid="{D5CDD505-2E9C-101B-9397-08002B2CF9AE}" pid="5" name="_AuthorEmailDisplayName">
    <vt:lpwstr>Lim Su San</vt:lpwstr>
  </property>
  <property fmtid="{D5CDD505-2E9C-101B-9397-08002B2CF9AE}" pid="6" name="_PreviousAdHocReviewCycleID">
    <vt:i4>-126206894</vt:i4>
  </property>
  <property fmtid="{D5CDD505-2E9C-101B-9397-08002B2CF9AE}" pid="7" name="_ReviewingToolsShownOnce">
    <vt:lpwstr/>
  </property>
</Properties>
</file>